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ZD\OneDrive\Pulpit\zamówienia do 130 tys, 2022\SZP.252.1.49.2022 chodniki 3\"/>
    </mc:Choice>
  </mc:AlternateContent>
  <xr:revisionPtr revIDLastSave="0" documentId="13_ncr:1_{FE56FD58-BCB3-436C-BE9F-7DCA85CE3F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Arkusz1!$A$2:$M$76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73" i="1" l="1"/>
  <c r="M72" i="1"/>
  <c r="G70" i="1"/>
  <c r="M68" i="1"/>
  <c r="M64" i="1" l="1"/>
  <c r="M57" i="1"/>
  <c r="M52" i="1"/>
  <c r="M40" i="1"/>
  <c r="M46" i="1"/>
  <c r="M35" i="1"/>
  <c r="M15" i="1" l="1"/>
  <c r="M27" i="1"/>
  <c r="G16" i="1"/>
  <c r="M10" i="1"/>
  <c r="M6" i="1"/>
  <c r="M19" i="1"/>
  <c r="G66" i="1"/>
  <c r="M7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Krzysztof Lis \ Powiatowy Zarząd Dróg w Żywcu</author>
  </authors>
  <commentList>
    <comment ref="H30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Krzysztof Lis \ Powiatowy Zarząd Dróg w Żywcu:</t>
        </r>
        <r>
          <rPr>
            <sz val="9"/>
            <color indexed="81"/>
            <rFont val="Tahoma"/>
            <family val="2"/>
            <charset val="238"/>
          </rPr>
          <t xml:space="preserve">
Poprawka z 9,820 (GIS Żywiec)</t>
        </r>
      </text>
    </comment>
    <comment ref="I5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38"/>
          </rPr>
          <t>Krzysztof Lis \ Powiatowy Zarząd Dróg w Żywcu:</t>
        </r>
        <r>
          <rPr>
            <sz val="9"/>
            <color indexed="81"/>
            <rFont val="Tahoma"/>
            <family val="2"/>
            <charset val="238"/>
          </rPr>
          <t xml:space="preserve">
Zmiana długości po korekcie przebiegu osi drogi</t>
        </r>
      </text>
    </comment>
  </commentList>
</comments>
</file>

<file path=xl/sharedStrings.xml><?xml version="1.0" encoding="utf-8"?>
<sst xmlns="http://schemas.openxmlformats.org/spreadsheetml/2006/main" count="234" uniqueCount="180">
  <si>
    <t>Z</t>
  </si>
  <si>
    <t>L.P</t>
  </si>
  <si>
    <t>Klasa</t>
  </si>
  <si>
    <t>Numer</t>
  </si>
  <si>
    <t>Nazwa drogi</t>
  </si>
  <si>
    <t>KM</t>
  </si>
  <si>
    <t>Długość</t>
  </si>
  <si>
    <t>Długość Drogi w Gminie</t>
  </si>
  <si>
    <t>CHODNIK</t>
  </si>
  <si>
    <t>KM POCZĄTKOWY</t>
  </si>
  <si>
    <t>KM KOŃCOWY</t>
  </si>
  <si>
    <t>DŁUGOŚĆ</t>
  </si>
  <si>
    <t>RONDO</t>
  </si>
  <si>
    <t xml:space="preserve">SUMA </t>
  </si>
  <si>
    <t>MIASTO ŻYWIEC</t>
  </si>
  <si>
    <t>1413 S</t>
  </si>
  <si>
    <t>0+000÷15+575</t>
  </si>
  <si>
    <t>0+000÷0+706</t>
  </si>
  <si>
    <t>KM                                         DP w Mieście</t>
  </si>
  <si>
    <t>Długość DP w Mieście</t>
  </si>
  <si>
    <t>0+000                                      L</t>
  </si>
  <si>
    <t>0+065                                      L</t>
  </si>
  <si>
    <t>0+000                                      P</t>
  </si>
  <si>
    <t>0+055                                      P</t>
  </si>
  <si>
    <t>ŁĄCZNA DŁUGOŚĆ CHODNIKA DO ODŚNIEŻANIA DP 1413 S</t>
  </si>
  <si>
    <t>1405 S</t>
  </si>
  <si>
    <t>ul. Leśnianka</t>
  </si>
  <si>
    <t>0+000÷11+281</t>
  </si>
  <si>
    <t>0+000÷1+834</t>
  </si>
  <si>
    <t>0+527                                      L</t>
  </si>
  <si>
    <t>0+544                                      L</t>
  </si>
  <si>
    <t>ŁĄCZNA DŁUGOŚĆ CHODNIKA DO ODŚNIEŻANIA DP 1405 S</t>
  </si>
  <si>
    <t>ul. Ślemieńska</t>
  </si>
  <si>
    <t>1428 S</t>
  </si>
  <si>
    <t>ul. Isep</t>
  </si>
  <si>
    <t>0+000÷5+304</t>
  </si>
  <si>
    <t>0+000÷1+084</t>
  </si>
  <si>
    <t>1457 S</t>
  </si>
  <si>
    <t>1+570                                      L</t>
  </si>
  <si>
    <t>1+720                                      L</t>
  </si>
  <si>
    <t>2+055                                      L</t>
  </si>
  <si>
    <t>2+150                                      L</t>
  </si>
  <si>
    <t>ul. Podlesie</t>
  </si>
  <si>
    <t>0+000÷2+407</t>
  </si>
  <si>
    <t>ŁĄCZNA DŁUGOŚĆ CHODNIKA DO ODŚNIEŻANIA DP 1457 S</t>
  </si>
  <si>
    <t>1463 S</t>
  </si>
  <si>
    <t>ul. Powstańców Śląskich</t>
  </si>
  <si>
    <t>0+000÷0+978</t>
  </si>
  <si>
    <t>ul. Aleje Piłsudskiego</t>
  </si>
  <si>
    <t>0+000÷0+174</t>
  </si>
  <si>
    <t>0+174÷0,978</t>
  </si>
  <si>
    <t>0+005                                      L</t>
  </si>
  <si>
    <t>0+035                                      L</t>
  </si>
  <si>
    <t>0+065                                       P</t>
  </si>
  <si>
    <t>0+110                                      P</t>
  </si>
  <si>
    <t>0+115                                      L</t>
  </si>
  <si>
    <t>0+950                                     P</t>
  </si>
  <si>
    <t>0+390                                     L</t>
  </si>
  <si>
    <t>0+250                                      L</t>
  </si>
  <si>
    <t>0+250                                      P</t>
  </si>
  <si>
    <t>0+490                                      L</t>
  </si>
  <si>
    <t>0+960                                     L</t>
  </si>
  <si>
    <t>ŁĄCZNA DŁUGOŚĆ CHODNIKA DO ODŚNIEŻANIA DP 1463 S</t>
  </si>
  <si>
    <t>0+120                                      L</t>
  </si>
  <si>
    <t>0+010                                      L</t>
  </si>
  <si>
    <t>0+010                                      P</t>
  </si>
  <si>
    <t>0+195                                      P</t>
  </si>
  <si>
    <t>0+320                                      P</t>
  </si>
  <si>
    <t>0+265                                      L</t>
  </si>
  <si>
    <t>0+195                                      L</t>
  </si>
  <si>
    <t>ul. Isep - łącznik</t>
  </si>
  <si>
    <t>0+145                                     L</t>
  </si>
  <si>
    <t>1465 S</t>
  </si>
  <si>
    <t>ul. Klonowa</t>
  </si>
  <si>
    <t>0+000÷2+498</t>
  </si>
  <si>
    <t>ul. Grunwaldzka</t>
  </si>
  <si>
    <t>0+000÷0+517</t>
  </si>
  <si>
    <t>0+517÷2+498</t>
  </si>
  <si>
    <t>0+517                                    L</t>
  </si>
  <si>
    <t>0+695                                      L</t>
  </si>
  <si>
    <t>0+830                                     L</t>
  </si>
  <si>
    <t>0+933                                      L</t>
  </si>
  <si>
    <t>1+050                                     L</t>
  </si>
  <si>
    <t>1+409                                             L</t>
  </si>
  <si>
    <t>1+505                                      L</t>
  </si>
  <si>
    <t>1+615                                            L</t>
  </si>
  <si>
    <t>1+685                                      L</t>
  </si>
  <si>
    <t>2+120                                            L</t>
  </si>
  <si>
    <t>ŁĄCZNA DŁUGOŚĆ CHODNIKA DO ODŚNIEŻANIA DP 1465 S</t>
  </si>
  <si>
    <t>2+170                                      L</t>
  </si>
  <si>
    <t>1469 S</t>
  </si>
  <si>
    <t>ul. Aleje Wolności</t>
  </si>
  <si>
    <t>ul. Legionów</t>
  </si>
  <si>
    <t>0+000÷0+255</t>
  </si>
  <si>
    <t>0+015                                            L</t>
  </si>
  <si>
    <t>0+095                                      L</t>
  </si>
  <si>
    <t>0+140                                            L</t>
  </si>
  <si>
    <t>0+220                                      L</t>
  </si>
  <si>
    <t>0+000÷0+572</t>
  </si>
  <si>
    <t>0+255÷0+572</t>
  </si>
  <si>
    <t>0+200                                            P</t>
  </si>
  <si>
    <t>0+290                                      P</t>
  </si>
  <si>
    <t>ŁĄCZNA DŁUGOŚĆ CHODNIKA DO ODŚNIEŻANIA DP 1469 S</t>
  </si>
  <si>
    <t>1467 S</t>
  </si>
  <si>
    <t>Ul. Komorowskich</t>
  </si>
  <si>
    <t>0+000÷0+913</t>
  </si>
  <si>
    <t>0+277                                            L</t>
  </si>
  <si>
    <t>0+297                                      L</t>
  </si>
  <si>
    <t>0+770                                            L</t>
  </si>
  <si>
    <t>0+855                                      L</t>
  </si>
  <si>
    <t>0+777                                            P</t>
  </si>
  <si>
    <t>ŁĄCZNA DŁUGOŚĆ CHODNIKA DO ODŚNIEŻANIA DP 1467 S</t>
  </si>
  <si>
    <t>0+802                                      P</t>
  </si>
  <si>
    <t>1473 S</t>
  </si>
  <si>
    <t>Ul. Isep (łącznik)</t>
  </si>
  <si>
    <t>0+000÷0+896</t>
  </si>
  <si>
    <t>0+375                                    L</t>
  </si>
  <si>
    <t>0+580                                      L</t>
  </si>
  <si>
    <t>0+690                                      L</t>
  </si>
  <si>
    <t>0+725                                    L</t>
  </si>
  <si>
    <t>0+430                                    P</t>
  </si>
  <si>
    <t>0+545                                      P</t>
  </si>
  <si>
    <t>0+580                                    P</t>
  </si>
  <si>
    <t>0+700                                      P</t>
  </si>
  <si>
    <t>ŁĄCZNA DŁUGOŚĆ CHODNIKA DO ODŚNIEŻANIA DP 1473 S</t>
  </si>
  <si>
    <t>1474 S</t>
  </si>
  <si>
    <t>Ul. Komonieckiego</t>
  </si>
  <si>
    <t>Ul. Moszczanicka</t>
  </si>
  <si>
    <t>0+000÷2+272</t>
  </si>
  <si>
    <t>0+080                                      P</t>
  </si>
  <si>
    <t>0+020                                    P</t>
  </si>
  <si>
    <t>0+150                                    P</t>
  </si>
  <si>
    <t xml:space="preserve">0+910                     P                                   </t>
  </si>
  <si>
    <t xml:space="preserve">3+188                     P                                   </t>
  </si>
  <si>
    <t>0+000÷4+136</t>
  </si>
  <si>
    <t>2+272÷4+136</t>
  </si>
  <si>
    <t>ŁĄCZNA DŁUGOŚĆ CHODNIKA DO ODŚNIEŻANIA DP 1474 S</t>
  </si>
  <si>
    <t>3+158                                    P</t>
  </si>
  <si>
    <t>1475 S</t>
  </si>
  <si>
    <t>Żywiec – Rychwałd</t>
  </si>
  <si>
    <t>0+000÷2+991</t>
  </si>
  <si>
    <t>0+000÷1+345</t>
  </si>
  <si>
    <t>1476 S</t>
  </si>
  <si>
    <t>Ul. Partyzantów</t>
  </si>
  <si>
    <t>0+000÷1+400</t>
  </si>
  <si>
    <t>0+094                                P</t>
  </si>
  <si>
    <t>0+120                                  P</t>
  </si>
  <si>
    <t>0+040                                  L</t>
  </si>
  <si>
    <t>0+150                                     L</t>
  </si>
  <si>
    <t>ŁĄCZNA DŁUGOŚĆ CHODNIKA DO ODŚNIEŻANIA DP 1476 S</t>
  </si>
  <si>
    <t>1477 S</t>
  </si>
  <si>
    <t>Ul. M.C. Skłodowskiej</t>
  </si>
  <si>
    <t>0+060                                   P</t>
  </si>
  <si>
    <t>0+310                                     P</t>
  </si>
  <si>
    <t>0+000÷0+330</t>
  </si>
  <si>
    <t>0+033                                   L</t>
  </si>
  <si>
    <t>0+320                                     L</t>
  </si>
  <si>
    <t>ŁĄCZNA DŁUGOŚĆ CHODNIKA DO ODŚNIEŻANIA DP 1477 S</t>
  </si>
  <si>
    <t>1478 S</t>
  </si>
  <si>
    <t>Ul. Sporyska</t>
  </si>
  <si>
    <t>0+000÷2+237</t>
  </si>
  <si>
    <t>0+025                                   L</t>
  </si>
  <si>
    <t>0+080                                     L</t>
  </si>
  <si>
    <t>0+322                                   L</t>
  </si>
  <si>
    <t>0+337                                     L</t>
  </si>
  <si>
    <t>ŁĄCZNA DŁUGOŚĆ CHODNIKA DO ODŚNIEŻANIA DP 1478 S</t>
  </si>
  <si>
    <t>1484 S</t>
  </si>
  <si>
    <t>ul. Pola Lisickich</t>
  </si>
  <si>
    <t>0+010                                   P</t>
  </si>
  <si>
    <t>0+185                                    P</t>
  </si>
  <si>
    <t>ŁĄCZNA DŁUGOŚĆ CHODNIKA DO ODŚNIEŻANIA DP 1484 S</t>
  </si>
  <si>
    <t>ŁĄCZNA DŁUGOŚĆ CHODNIKA DO ODŚNIEŻANIA DP 1428 S</t>
  </si>
  <si>
    <t>0+000÷0+631</t>
  </si>
  <si>
    <t>2+710                                    P</t>
  </si>
  <si>
    <t xml:space="preserve">2+980                     P                                   </t>
  </si>
  <si>
    <t>ŁĄCZNA DŁUGOŚĆ CHODNIKA DO ODŚNIEŻANIA DP 1475 S</t>
  </si>
  <si>
    <t>Opracował: Szymon Zuziak</t>
  </si>
  <si>
    <t>TABELARYCZNE ZESTAWIENIE CHODNIKÓW DO ODŚNIEZANIA PRZEZ POWIATOWY ZARZĄD DRÓG W ŻYWCU</t>
  </si>
  <si>
    <t xml:space="preserve">Długość chodników w granicach pasa drogowego w obrębie któych występują pasy zieleni </t>
  </si>
  <si>
    <t>Wykaz chodników przy drogach powiatowych położonych w granicach gminy Żywiec dotyczących powierzenia zadań w zakresie zimowego utrzymania chodników przy drogach powiatowych w sezonie 2022/2023 (obowiązujące od 01.11.2022 r. do 15.04.2023 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</si>
</sst>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0">
    <font>
      <sz val="11"/>
      <color theme="1"/>
      <name val="Czcionka tekstu podstawowego"/>
      <family val="2"/>
      <charset val="238"/>
    </font>
    <font>
      <b/>
      <sz val="14"/>
      <color rgb="FF0070C0"/>
      <name val="Calibri"/>
      <family val="2"/>
      <charset val="238"/>
    </font>
    <font>
      <b/>
      <sz val="14"/>
      <color theme="1"/>
      <name val="Calibri"/>
      <family val="2"/>
      <charset val="238"/>
    </font>
    <font>
      <sz val="14"/>
      <color theme="1"/>
      <name val="Calibri"/>
      <family val="2"/>
      <charset val="238"/>
    </font>
    <font>
      <sz val="14"/>
      <name val="Calibri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b/>
      <sz val="11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b/>
      <sz val="14"/>
      <color rgb="FFFF0000"/>
      <name val="Calibri"/>
      <family val="2"/>
      <charset val="238"/>
      <scheme val="minor"/>
    </font>
    <font>
      <b/>
      <sz val="13"/>
      <color rgb="FFFF0000"/>
      <name val="Calibri"/>
      <family val="2"/>
      <charset val="238"/>
    </font>
    <font>
      <b/>
      <sz val="11"/>
      <color rgb="FFFF0000"/>
      <name val="Czcionka tekstu podstawowego"/>
      <charset val="238"/>
    </font>
    <font>
      <b/>
      <u/>
      <sz val="14"/>
      <color theme="1"/>
      <name val="Czcionka tekstu podstawowego"/>
      <charset val="238"/>
    </font>
    <font>
      <b/>
      <sz val="20"/>
      <color theme="1"/>
      <name val="Calibri"/>
      <family val="2"/>
      <charset val="238"/>
    </font>
    <font>
      <b/>
      <u/>
      <sz val="16"/>
      <color theme="1"/>
      <name val="Czcionka tekstu podstawowego"/>
      <charset val="238"/>
    </font>
    <font>
      <b/>
      <sz val="14"/>
      <name val="Calibri"/>
      <family val="2"/>
      <charset val="238"/>
    </font>
    <font>
      <sz val="11"/>
      <color theme="1"/>
      <name val="Czcionka tekstu podstawowego"/>
      <charset val="238"/>
    </font>
    <font>
      <b/>
      <sz val="14.5"/>
      <color theme="1"/>
      <name val="Czcionka tekstu podstawowego"/>
      <charset val="238"/>
    </font>
    <font>
      <b/>
      <sz val="18"/>
      <name val="Czcionka tekstu podstawowego"/>
      <charset val="238"/>
    </font>
    <font>
      <b/>
      <sz val="13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3" fillId="0" borderId="9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6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15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0" fillId="0" borderId="6" xfId="0" applyBorder="1"/>
    <xf numFmtId="0" fontId="0" fillId="0" borderId="7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6"/>
  <sheetViews>
    <sheetView tabSelected="1" topLeftCell="A67" workbookViewId="0">
      <selection activeCell="D80" sqref="D80"/>
    </sheetView>
  </sheetViews>
  <sheetFormatPr defaultRowHeight="14.25"/>
  <cols>
    <col min="1" max="1" width="3.75" customWidth="1"/>
    <col min="2" max="2" width="6" customWidth="1"/>
    <col min="3" max="3" width="8.25" customWidth="1"/>
    <col min="4" max="4" width="31" customWidth="1"/>
    <col min="5" max="5" width="16.125" customWidth="1"/>
    <col min="6" max="6" width="9.25" bestFit="1" customWidth="1"/>
    <col min="7" max="7" width="8.375" customWidth="1"/>
    <col min="8" max="9" width="0" hidden="1" customWidth="1"/>
    <col min="10" max="10" width="9.75" customWidth="1"/>
    <col min="11" max="11" width="13.875" customWidth="1"/>
    <col min="12" max="12" width="12.25" customWidth="1"/>
    <col min="13" max="13" width="11.375" customWidth="1"/>
  </cols>
  <sheetData>
    <row r="1" spans="1:15" ht="60.75" customHeight="1">
      <c r="A1" s="81" t="s">
        <v>179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</row>
    <row r="2" spans="1:15" ht="42.75" customHeight="1">
      <c r="A2" s="81" t="s">
        <v>177</v>
      </c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"/>
      <c r="O2" s="8"/>
    </row>
    <row r="3" spans="1:15" ht="45.75" customHeight="1">
      <c r="A3" s="47" t="s">
        <v>14</v>
      </c>
      <c r="B3" s="47"/>
      <c r="C3" s="47"/>
      <c r="D3" s="47"/>
      <c r="E3" s="47"/>
      <c r="F3" s="47"/>
      <c r="G3" s="47"/>
      <c r="H3" s="47"/>
      <c r="I3" s="47"/>
      <c r="J3" s="47"/>
      <c r="K3" s="48" t="s">
        <v>8</v>
      </c>
      <c r="L3" s="48"/>
      <c r="M3" s="48"/>
    </row>
    <row r="4" spans="1:15" ht="74.25" customHeigh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18</v>
      </c>
      <c r="H4" s="6"/>
      <c r="I4" s="6" t="s">
        <v>7</v>
      </c>
      <c r="J4" s="6" t="s">
        <v>19</v>
      </c>
      <c r="K4" s="9" t="s">
        <v>9</v>
      </c>
      <c r="L4" s="9" t="s">
        <v>10</v>
      </c>
      <c r="M4" s="9" t="s">
        <v>11</v>
      </c>
    </row>
    <row r="5" spans="1:15" ht="43.5" customHeight="1">
      <c r="A5" s="2">
        <v>1</v>
      </c>
      <c r="B5" s="2" t="s">
        <v>0</v>
      </c>
      <c r="C5" s="2" t="s">
        <v>25</v>
      </c>
      <c r="D5" s="2" t="s">
        <v>26</v>
      </c>
      <c r="E5" s="2" t="s">
        <v>27</v>
      </c>
      <c r="F5" s="3">
        <v>11.281000000000001</v>
      </c>
      <c r="G5" s="2" t="s">
        <v>28</v>
      </c>
      <c r="H5" s="3">
        <v>8.3810000000000002</v>
      </c>
      <c r="I5" s="3">
        <v>9.7959999999999994</v>
      </c>
      <c r="J5" s="3">
        <v>1.8340000000000001</v>
      </c>
      <c r="K5" s="11" t="s">
        <v>29</v>
      </c>
      <c r="L5" s="11" t="s">
        <v>30</v>
      </c>
      <c r="M5" s="12">
        <v>17</v>
      </c>
    </row>
    <row r="6" spans="1:15" ht="50.25" customHeight="1">
      <c r="A6" s="49"/>
      <c r="B6" s="50"/>
      <c r="C6" s="50"/>
      <c r="D6" s="50"/>
      <c r="E6" s="50"/>
      <c r="F6" s="50"/>
      <c r="G6" s="50"/>
      <c r="H6" s="50"/>
      <c r="I6" s="50"/>
      <c r="J6" s="51"/>
      <c r="K6" s="44" t="s">
        <v>31</v>
      </c>
      <c r="L6" s="44"/>
      <c r="M6" s="14">
        <f>M5</f>
        <v>17</v>
      </c>
    </row>
    <row r="7" spans="1:15" ht="47.25" customHeight="1">
      <c r="A7" s="2">
        <v>2</v>
      </c>
      <c r="B7" s="2" t="s">
        <v>0</v>
      </c>
      <c r="C7" s="2" t="s">
        <v>15</v>
      </c>
      <c r="D7" s="2" t="s">
        <v>32</v>
      </c>
      <c r="E7" s="2" t="s">
        <v>16</v>
      </c>
      <c r="F7" s="3">
        <v>15.574999999999999</v>
      </c>
      <c r="G7" s="2" t="s">
        <v>17</v>
      </c>
      <c r="H7" s="3">
        <v>8.3810000000000002</v>
      </c>
      <c r="I7" s="3">
        <v>9.7959999999999994</v>
      </c>
      <c r="J7" s="3">
        <v>0.70599999999999996</v>
      </c>
      <c r="K7" s="9" t="s">
        <v>9</v>
      </c>
      <c r="L7" s="9" t="s">
        <v>10</v>
      </c>
      <c r="M7" s="9" t="s">
        <v>11</v>
      </c>
    </row>
    <row r="8" spans="1:15" ht="45" customHeight="1">
      <c r="A8" s="26"/>
      <c r="B8" s="27"/>
      <c r="C8" s="27"/>
      <c r="D8" s="27"/>
      <c r="E8" s="27"/>
      <c r="F8" s="27"/>
      <c r="G8" s="27"/>
      <c r="H8" s="27"/>
      <c r="I8" s="27"/>
      <c r="J8" s="28"/>
      <c r="K8" s="11" t="s">
        <v>20</v>
      </c>
      <c r="L8" s="11" t="s">
        <v>21</v>
      </c>
      <c r="M8" s="12">
        <v>65</v>
      </c>
    </row>
    <row r="9" spans="1:15" ht="40.5" customHeight="1">
      <c r="A9" s="29"/>
      <c r="B9" s="30"/>
      <c r="C9" s="30"/>
      <c r="D9" s="30"/>
      <c r="E9" s="30"/>
      <c r="F9" s="30"/>
      <c r="G9" s="30"/>
      <c r="H9" s="30"/>
      <c r="I9" s="30"/>
      <c r="J9" s="31"/>
      <c r="K9" s="11" t="s">
        <v>22</v>
      </c>
      <c r="L9" s="11" t="s">
        <v>23</v>
      </c>
      <c r="M9" s="12">
        <v>55</v>
      </c>
    </row>
    <row r="10" spans="1:15" ht="52.5" customHeight="1">
      <c r="A10" s="32"/>
      <c r="B10" s="33"/>
      <c r="C10" s="33"/>
      <c r="D10" s="33"/>
      <c r="E10" s="33"/>
      <c r="F10" s="33"/>
      <c r="G10" s="33"/>
      <c r="H10" s="33"/>
      <c r="I10" s="33"/>
      <c r="J10" s="34"/>
      <c r="K10" s="44" t="s">
        <v>24</v>
      </c>
      <c r="L10" s="44"/>
      <c r="M10" s="14">
        <f>M8+M9</f>
        <v>120</v>
      </c>
    </row>
    <row r="11" spans="1:15" ht="45" customHeight="1">
      <c r="A11" s="2">
        <v>3</v>
      </c>
      <c r="B11" s="2" t="s">
        <v>0</v>
      </c>
      <c r="C11" s="2" t="s">
        <v>33</v>
      </c>
      <c r="D11" s="2" t="s">
        <v>34</v>
      </c>
      <c r="E11" s="2" t="s">
        <v>35</v>
      </c>
      <c r="F11" s="3">
        <v>5.3040000000000003</v>
      </c>
      <c r="G11" s="2" t="s">
        <v>36</v>
      </c>
      <c r="H11" s="3">
        <v>0</v>
      </c>
      <c r="I11" s="3">
        <v>4.7080000000000002</v>
      </c>
      <c r="J11" s="3">
        <v>1.0840000000000001</v>
      </c>
      <c r="K11" s="11" t="s">
        <v>64</v>
      </c>
      <c r="L11" s="11" t="s">
        <v>63</v>
      </c>
      <c r="M11" s="12">
        <v>110</v>
      </c>
    </row>
    <row r="12" spans="1:15" ht="44.25" customHeight="1">
      <c r="A12" s="26" t="s">
        <v>70</v>
      </c>
      <c r="B12" s="27"/>
      <c r="C12" s="27"/>
      <c r="D12" s="27"/>
      <c r="E12" s="27"/>
      <c r="F12" s="27"/>
      <c r="G12" s="27"/>
      <c r="H12" s="27"/>
      <c r="I12" s="27"/>
      <c r="J12" s="28"/>
      <c r="K12" s="11" t="s">
        <v>65</v>
      </c>
      <c r="L12" s="11" t="s">
        <v>54</v>
      </c>
      <c r="M12" s="12">
        <v>100</v>
      </c>
    </row>
    <row r="13" spans="1:15" ht="44.25" customHeight="1">
      <c r="A13" s="29"/>
      <c r="B13" s="30"/>
      <c r="C13" s="30"/>
      <c r="D13" s="30"/>
      <c r="E13" s="30"/>
      <c r="F13" s="30"/>
      <c r="G13" s="30"/>
      <c r="H13" s="30"/>
      <c r="I13" s="30"/>
      <c r="J13" s="31"/>
      <c r="K13" s="11" t="s">
        <v>66</v>
      </c>
      <c r="L13" s="11" t="s">
        <v>67</v>
      </c>
      <c r="M13" s="12">
        <v>125</v>
      </c>
    </row>
    <row r="14" spans="1:15" ht="44.25" customHeight="1">
      <c r="A14" s="29"/>
      <c r="B14" s="30"/>
      <c r="C14" s="30"/>
      <c r="D14" s="30"/>
      <c r="E14" s="30"/>
      <c r="F14" s="30"/>
      <c r="G14" s="30"/>
      <c r="H14" s="30"/>
      <c r="I14" s="30"/>
      <c r="J14" s="31"/>
      <c r="K14" s="11" t="s">
        <v>69</v>
      </c>
      <c r="L14" s="11" t="s">
        <v>68</v>
      </c>
      <c r="M14" s="12">
        <v>70</v>
      </c>
    </row>
    <row r="15" spans="1:15" ht="48.75" customHeight="1">
      <c r="A15" s="32"/>
      <c r="B15" s="33"/>
      <c r="C15" s="33"/>
      <c r="D15" s="33"/>
      <c r="E15" s="33"/>
      <c r="F15" s="33"/>
      <c r="G15" s="33"/>
      <c r="H15" s="33"/>
      <c r="I15" s="33"/>
      <c r="J15" s="34"/>
      <c r="K15" s="44" t="s">
        <v>171</v>
      </c>
      <c r="L15" s="44"/>
      <c r="M15" s="14">
        <f>M11+M12+M13+M14</f>
        <v>405</v>
      </c>
    </row>
    <row r="16" spans="1:15" ht="46.5" customHeight="1">
      <c r="A16" s="43">
        <v>4</v>
      </c>
      <c r="B16" s="39" t="s">
        <v>0</v>
      </c>
      <c r="C16" s="39" t="s">
        <v>37</v>
      </c>
      <c r="D16" s="39" t="s">
        <v>42</v>
      </c>
      <c r="E16" s="39" t="s">
        <v>43</v>
      </c>
      <c r="F16" s="38">
        <v>2.407</v>
      </c>
      <c r="G16" s="39" t="str">
        <f>E16</f>
        <v>0+000÷2+407</v>
      </c>
      <c r="H16" s="3">
        <v>0</v>
      </c>
      <c r="I16" s="3">
        <v>4.7080000000000002</v>
      </c>
      <c r="J16" s="38">
        <v>2.407</v>
      </c>
      <c r="K16" s="9" t="s">
        <v>9</v>
      </c>
      <c r="L16" s="9" t="s">
        <v>10</v>
      </c>
      <c r="M16" s="9" t="s">
        <v>11</v>
      </c>
    </row>
    <row r="17" spans="1:13" ht="39.75" customHeight="1">
      <c r="A17" s="43"/>
      <c r="B17" s="39"/>
      <c r="C17" s="39"/>
      <c r="D17" s="39"/>
      <c r="E17" s="39"/>
      <c r="F17" s="38"/>
      <c r="G17" s="39"/>
      <c r="H17" s="18"/>
      <c r="I17" s="18"/>
      <c r="J17" s="38"/>
      <c r="K17" s="10" t="s">
        <v>38</v>
      </c>
      <c r="L17" s="10" t="s">
        <v>39</v>
      </c>
      <c r="M17" s="7">
        <v>150</v>
      </c>
    </row>
    <row r="18" spans="1:13" ht="39" customHeight="1">
      <c r="A18" s="43"/>
      <c r="B18" s="39"/>
      <c r="C18" s="39"/>
      <c r="D18" s="39"/>
      <c r="E18" s="39"/>
      <c r="F18" s="38"/>
      <c r="G18" s="39"/>
      <c r="H18" s="18"/>
      <c r="I18" s="18"/>
      <c r="J18" s="38"/>
      <c r="K18" s="10" t="s">
        <v>40</v>
      </c>
      <c r="L18" s="10" t="s">
        <v>41</v>
      </c>
      <c r="M18" s="7">
        <v>95</v>
      </c>
    </row>
    <row r="19" spans="1:13" ht="48" customHeight="1">
      <c r="A19" s="40"/>
      <c r="B19" s="41"/>
      <c r="C19" s="41"/>
      <c r="D19" s="41"/>
      <c r="E19" s="41"/>
      <c r="F19" s="41"/>
      <c r="G19" s="41"/>
      <c r="H19" s="41"/>
      <c r="I19" s="41"/>
      <c r="J19" s="42"/>
      <c r="K19" s="44" t="s">
        <v>44</v>
      </c>
      <c r="L19" s="44"/>
      <c r="M19" s="14">
        <f>SUM(M16:M18)</f>
        <v>245</v>
      </c>
    </row>
    <row r="20" spans="1:13" ht="37.5" customHeight="1">
      <c r="A20" s="35">
        <v>5</v>
      </c>
      <c r="B20" s="35" t="s">
        <v>0</v>
      </c>
      <c r="C20" s="35" t="s">
        <v>45</v>
      </c>
      <c r="D20" s="35" t="s">
        <v>46</v>
      </c>
      <c r="E20" s="35" t="s">
        <v>47</v>
      </c>
      <c r="F20" s="57">
        <v>0.97799999999999998</v>
      </c>
      <c r="G20" s="35" t="s">
        <v>49</v>
      </c>
      <c r="H20" s="3">
        <v>0</v>
      </c>
      <c r="I20" s="3">
        <v>3.8210000000000002</v>
      </c>
      <c r="J20" s="57">
        <v>0.17399999999999999</v>
      </c>
      <c r="K20" s="10" t="s">
        <v>51</v>
      </c>
      <c r="L20" s="10" t="s">
        <v>52</v>
      </c>
      <c r="M20" s="7">
        <v>30</v>
      </c>
    </row>
    <row r="21" spans="1:13" ht="38.25" customHeight="1">
      <c r="A21" s="36"/>
      <c r="B21" s="36"/>
      <c r="C21" s="36"/>
      <c r="D21" s="36"/>
      <c r="E21" s="36"/>
      <c r="F21" s="58"/>
      <c r="G21" s="36"/>
      <c r="H21" s="3"/>
      <c r="I21" s="3"/>
      <c r="J21" s="58"/>
      <c r="K21" s="10" t="s">
        <v>53</v>
      </c>
      <c r="L21" s="10" t="s">
        <v>54</v>
      </c>
      <c r="M21" s="7">
        <v>45</v>
      </c>
    </row>
    <row r="22" spans="1:13" ht="35.25" customHeight="1">
      <c r="A22" s="36"/>
      <c r="B22" s="36"/>
      <c r="C22" s="36"/>
      <c r="D22" s="37"/>
      <c r="E22" s="36"/>
      <c r="F22" s="58"/>
      <c r="G22" s="37"/>
      <c r="H22" s="3"/>
      <c r="I22" s="3"/>
      <c r="J22" s="59"/>
      <c r="K22" s="10" t="s">
        <v>55</v>
      </c>
      <c r="L22" s="10" t="s">
        <v>71</v>
      </c>
      <c r="M22" s="7">
        <v>20</v>
      </c>
    </row>
    <row r="23" spans="1:13" ht="33.75" customHeight="1">
      <c r="A23" s="36"/>
      <c r="B23" s="36"/>
      <c r="C23" s="36"/>
      <c r="D23" s="15"/>
      <c r="E23" s="36"/>
      <c r="F23" s="58"/>
      <c r="G23" s="54"/>
      <c r="H23" s="55"/>
      <c r="I23" s="55"/>
      <c r="J23" s="56"/>
      <c r="K23" s="52" t="s">
        <v>12</v>
      </c>
      <c r="L23" s="53"/>
      <c r="M23" s="13">
        <v>130</v>
      </c>
    </row>
    <row r="24" spans="1:13" ht="36.75" customHeight="1">
      <c r="A24" s="36"/>
      <c r="B24" s="36"/>
      <c r="C24" s="36"/>
      <c r="D24" s="35" t="s">
        <v>48</v>
      </c>
      <c r="E24" s="36"/>
      <c r="F24" s="58"/>
      <c r="G24" s="35" t="s">
        <v>50</v>
      </c>
      <c r="H24" s="3">
        <v>0</v>
      </c>
      <c r="I24" s="3">
        <v>4.8769999999999998</v>
      </c>
      <c r="J24" s="57">
        <v>0.80400000000000005</v>
      </c>
      <c r="K24" s="10" t="s">
        <v>59</v>
      </c>
      <c r="L24" s="10" t="s">
        <v>56</v>
      </c>
      <c r="M24" s="7">
        <v>700</v>
      </c>
    </row>
    <row r="25" spans="1:13" ht="36.75" customHeight="1">
      <c r="A25" s="36"/>
      <c r="B25" s="36"/>
      <c r="C25" s="36"/>
      <c r="D25" s="36"/>
      <c r="E25" s="36"/>
      <c r="F25" s="58"/>
      <c r="G25" s="36"/>
      <c r="H25" s="3"/>
      <c r="I25" s="3"/>
      <c r="J25" s="58"/>
      <c r="K25" s="10" t="s">
        <v>58</v>
      </c>
      <c r="L25" s="10" t="s">
        <v>57</v>
      </c>
      <c r="M25" s="7">
        <v>140</v>
      </c>
    </row>
    <row r="26" spans="1:13" ht="36" customHeight="1">
      <c r="A26" s="37"/>
      <c r="B26" s="37"/>
      <c r="C26" s="37"/>
      <c r="D26" s="37"/>
      <c r="E26" s="37"/>
      <c r="F26" s="59"/>
      <c r="G26" s="37"/>
      <c r="H26" s="3"/>
      <c r="I26" s="3"/>
      <c r="J26" s="59"/>
      <c r="K26" s="10" t="s">
        <v>60</v>
      </c>
      <c r="L26" s="10" t="s">
        <v>61</v>
      </c>
      <c r="M26" s="7">
        <v>470</v>
      </c>
    </row>
    <row r="27" spans="1:13" ht="44.25" customHeight="1">
      <c r="A27" s="26"/>
      <c r="B27" s="27"/>
      <c r="C27" s="27"/>
      <c r="D27" s="27"/>
      <c r="E27" s="27"/>
      <c r="F27" s="27"/>
      <c r="G27" s="27"/>
      <c r="H27" s="27"/>
      <c r="I27" s="27"/>
      <c r="J27" s="28"/>
      <c r="K27" s="44" t="s">
        <v>62</v>
      </c>
      <c r="L27" s="44"/>
      <c r="M27" s="14">
        <f>SUM(M20:M26)</f>
        <v>1535</v>
      </c>
    </row>
    <row r="28" spans="1:13" ht="44.25" customHeight="1">
      <c r="A28" s="32"/>
      <c r="B28" s="33"/>
      <c r="C28" s="33"/>
      <c r="D28" s="33"/>
      <c r="E28" s="33"/>
      <c r="F28" s="33"/>
      <c r="G28" s="33"/>
      <c r="H28" s="33"/>
      <c r="I28" s="33"/>
      <c r="J28" s="34"/>
      <c r="K28" s="9" t="s">
        <v>9</v>
      </c>
      <c r="L28" s="9" t="s">
        <v>10</v>
      </c>
      <c r="M28" s="9" t="s">
        <v>11</v>
      </c>
    </row>
    <row r="29" spans="1:13" ht="43.5" customHeight="1">
      <c r="A29" s="35">
        <v>6</v>
      </c>
      <c r="B29" s="35" t="s">
        <v>0</v>
      </c>
      <c r="C29" s="35" t="s">
        <v>72</v>
      </c>
      <c r="D29" s="2" t="s">
        <v>73</v>
      </c>
      <c r="E29" s="43" t="s">
        <v>74</v>
      </c>
      <c r="F29" s="60">
        <v>2.4980000000000002</v>
      </c>
      <c r="G29" s="2" t="s">
        <v>76</v>
      </c>
      <c r="H29" s="3">
        <v>0</v>
      </c>
      <c r="I29" s="3">
        <v>0.64700000000000002</v>
      </c>
      <c r="J29" s="3">
        <v>0.51700000000000002</v>
      </c>
      <c r="K29" s="10" t="s">
        <v>20</v>
      </c>
      <c r="L29" s="10" t="s">
        <v>78</v>
      </c>
      <c r="M29" s="7">
        <v>517</v>
      </c>
    </row>
    <row r="30" spans="1:13" ht="45.75" customHeight="1">
      <c r="A30" s="36"/>
      <c r="B30" s="36"/>
      <c r="C30" s="36"/>
      <c r="D30" s="35" t="s">
        <v>75</v>
      </c>
      <c r="E30" s="43"/>
      <c r="F30" s="60"/>
      <c r="G30" s="43" t="s">
        <v>77</v>
      </c>
      <c r="H30" s="3">
        <v>9.7910000000000004</v>
      </c>
      <c r="I30" s="3">
        <v>11.467000000000001</v>
      </c>
      <c r="J30" s="60">
        <v>1.9810000000000001</v>
      </c>
      <c r="K30" s="10" t="s">
        <v>79</v>
      </c>
      <c r="L30" s="10" t="s">
        <v>80</v>
      </c>
      <c r="M30" s="7">
        <v>135</v>
      </c>
    </row>
    <row r="31" spans="1:13" ht="45.75" customHeight="1">
      <c r="A31" s="36"/>
      <c r="B31" s="36"/>
      <c r="C31" s="36"/>
      <c r="D31" s="36"/>
      <c r="E31" s="43"/>
      <c r="F31" s="60"/>
      <c r="G31" s="43"/>
      <c r="H31" s="3"/>
      <c r="I31" s="3"/>
      <c r="J31" s="60"/>
      <c r="K31" s="10" t="s">
        <v>81</v>
      </c>
      <c r="L31" s="10" t="s">
        <v>82</v>
      </c>
      <c r="M31" s="7">
        <v>117</v>
      </c>
    </row>
    <row r="32" spans="1:13" ht="42" customHeight="1">
      <c r="A32" s="36"/>
      <c r="B32" s="36"/>
      <c r="C32" s="36"/>
      <c r="D32" s="36"/>
      <c r="E32" s="43"/>
      <c r="F32" s="60"/>
      <c r="G32" s="43"/>
      <c r="H32" s="18"/>
      <c r="I32" s="18"/>
      <c r="J32" s="60"/>
      <c r="K32" s="10" t="s">
        <v>83</v>
      </c>
      <c r="L32" s="10" t="s">
        <v>84</v>
      </c>
      <c r="M32" s="7">
        <v>96</v>
      </c>
    </row>
    <row r="33" spans="1:13" ht="42" customHeight="1">
      <c r="A33" s="36"/>
      <c r="B33" s="36"/>
      <c r="C33" s="36"/>
      <c r="D33" s="36"/>
      <c r="E33" s="43"/>
      <c r="F33" s="60"/>
      <c r="G33" s="43"/>
      <c r="H33" s="18"/>
      <c r="I33" s="18"/>
      <c r="J33" s="60"/>
      <c r="K33" s="10" t="s">
        <v>85</v>
      </c>
      <c r="L33" s="10" t="s">
        <v>86</v>
      </c>
      <c r="M33" s="7">
        <v>70</v>
      </c>
    </row>
    <row r="34" spans="1:13" ht="42" customHeight="1">
      <c r="A34" s="37"/>
      <c r="B34" s="37"/>
      <c r="C34" s="37"/>
      <c r="D34" s="37"/>
      <c r="E34" s="43"/>
      <c r="F34" s="60"/>
      <c r="G34" s="43"/>
      <c r="H34" s="18"/>
      <c r="I34" s="18"/>
      <c r="J34" s="60"/>
      <c r="K34" s="10" t="s">
        <v>87</v>
      </c>
      <c r="L34" s="10" t="s">
        <v>89</v>
      </c>
      <c r="M34" s="7">
        <v>50</v>
      </c>
    </row>
    <row r="35" spans="1:13" ht="47.25" customHeight="1">
      <c r="A35" s="64"/>
      <c r="B35" s="65"/>
      <c r="C35" s="65"/>
      <c r="D35" s="65"/>
      <c r="E35" s="65"/>
      <c r="F35" s="65"/>
      <c r="G35" s="65"/>
      <c r="H35" s="65"/>
      <c r="I35" s="65"/>
      <c r="J35" s="66"/>
      <c r="K35" s="44" t="s">
        <v>88</v>
      </c>
      <c r="L35" s="44"/>
      <c r="M35" s="14">
        <f>M29+M30+M31+M32+M33+M34</f>
        <v>985</v>
      </c>
    </row>
    <row r="36" spans="1:13" ht="47.25" customHeight="1">
      <c r="A36" s="67"/>
      <c r="B36" s="68"/>
      <c r="C36" s="68"/>
      <c r="D36" s="68"/>
      <c r="E36" s="68"/>
      <c r="F36" s="68"/>
      <c r="G36" s="68"/>
      <c r="H36" s="68"/>
      <c r="I36" s="68"/>
      <c r="J36" s="69"/>
      <c r="K36" s="9" t="s">
        <v>9</v>
      </c>
      <c r="L36" s="9" t="s">
        <v>10</v>
      </c>
      <c r="M36" s="9" t="s">
        <v>11</v>
      </c>
    </row>
    <row r="37" spans="1:13" ht="42.75" customHeight="1">
      <c r="A37" s="35">
        <v>7</v>
      </c>
      <c r="B37" s="70" t="s">
        <v>0</v>
      </c>
      <c r="C37" s="70" t="s">
        <v>103</v>
      </c>
      <c r="D37" s="70" t="s">
        <v>104</v>
      </c>
      <c r="E37" s="70" t="s">
        <v>105</v>
      </c>
      <c r="F37" s="61">
        <v>0.91300000000000003</v>
      </c>
      <c r="G37" s="70" t="s">
        <v>105</v>
      </c>
      <c r="H37" s="19"/>
      <c r="I37" s="19"/>
      <c r="J37" s="61">
        <v>0.91300000000000003</v>
      </c>
      <c r="K37" s="10" t="s">
        <v>106</v>
      </c>
      <c r="L37" s="10" t="s">
        <v>107</v>
      </c>
      <c r="M37" s="7">
        <v>20</v>
      </c>
    </row>
    <row r="38" spans="1:13" ht="42.75" customHeight="1">
      <c r="A38" s="36"/>
      <c r="B38" s="71"/>
      <c r="C38" s="71"/>
      <c r="D38" s="71"/>
      <c r="E38" s="71"/>
      <c r="F38" s="62"/>
      <c r="G38" s="71"/>
      <c r="H38" s="20"/>
      <c r="I38" s="20"/>
      <c r="J38" s="62"/>
      <c r="K38" s="10" t="s">
        <v>108</v>
      </c>
      <c r="L38" s="10" t="s">
        <v>109</v>
      </c>
      <c r="M38" s="7">
        <v>85</v>
      </c>
    </row>
    <row r="39" spans="1:13" ht="42.75" customHeight="1">
      <c r="A39" s="37"/>
      <c r="B39" s="72"/>
      <c r="C39" s="72"/>
      <c r="D39" s="72"/>
      <c r="E39" s="72"/>
      <c r="F39" s="63"/>
      <c r="G39" s="72"/>
      <c r="H39" s="21"/>
      <c r="I39" s="21"/>
      <c r="J39" s="63"/>
      <c r="K39" s="10" t="s">
        <v>110</v>
      </c>
      <c r="L39" s="10" t="s">
        <v>112</v>
      </c>
      <c r="M39" s="7">
        <v>25</v>
      </c>
    </row>
    <row r="40" spans="1:13" ht="47.25" customHeight="1">
      <c r="A40" s="64"/>
      <c r="B40" s="65"/>
      <c r="C40" s="65"/>
      <c r="D40" s="65"/>
      <c r="E40" s="65"/>
      <c r="F40" s="65"/>
      <c r="G40" s="65"/>
      <c r="H40" s="65"/>
      <c r="I40" s="65"/>
      <c r="J40" s="66"/>
      <c r="K40" s="44" t="s">
        <v>111</v>
      </c>
      <c r="L40" s="44"/>
      <c r="M40" s="14">
        <f>M37+M38+M39</f>
        <v>130</v>
      </c>
    </row>
    <row r="41" spans="1:13" ht="47.25" customHeight="1">
      <c r="A41" s="73"/>
      <c r="B41" s="74"/>
      <c r="C41" s="74"/>
      <c r="D41" s="74"/>
      <c r="E41" s="74"/>
      <c r="F41" s="74"/>
      <c r="G41" s="74"/>
      <c r="H41" s="74"/>
      <c r="I41" s="74"/>
      <c r="J41" s="75"/>
      <c r="K41" s="9" t="s">
        <v>9</v>
      </c>
      <c r="L41" s="9" t="s">
        <v>10</v>
      </c>
      <c r="M41" s="9" t="s">
        <v>11</v>
      </c>
    </row>
    <row r="42" spans="1:13" ht="46.5" customHeight="1">
      <c r="A42" s="35">
        <v>8</v>
      </c>
      <c r="B42" s="43" t="s">
        <v>0</v>
      </c>
      <c r="C42" s="43" t="s">
        <v>90</v>
      </c>
      <c r="D42" s="35" t="s">
        <v>91</v>
      </c>
      <c r="E42" s="43" t="s">
        <v>98</v>
      </c>
      <c r="F42" s="57">
        <v>0.57199999999999995</v>
      </c>
      <c r="G42" s="35" t="s">
        <v>93</v>
      </c>
      <c r="H42" s="3">
        <v>0</v>
      </c>
      <c r="I42" s="3">
        <v>1.7809999999999999</v>
      </c>
      <c r="J42" s="57">
        <v>0.255</v>
      </c>
      <c r="K42" s="10" t="s">
        <v>94</v>
      </c>
      <c r="L42" s="10" t="s">
        <v>95</v>
      </c>
      <c r="M42" s="7">
        <v>80</v>
      </c>
    </row>
    <row r="43" spans="1:13" ht="46.5" customHeight="1">
      <c r="A43" s="36"/>
      <c r="B43" s="43"/>
      <c r="C43" s="43"/>
      <c r="D43" s="36"/>
      <c r="E43" s="43"/>
      <c r="F43" s="58"/>
      <c r="G43" s="36"/>
      <c r="H43" s="3"/>
      <c r="I43" s="3"/>
      <c r="J43" s="58"/>
      <c r="K43" s="10" t="s">
        <v>96</v>
      </c>
      <c r="L43" s="10" t="s">
        <v>97</v>
      </c>
      <c r="M43" s="7">
        <v>80</v>
      </c>
    </row>
    <row r="44" spans="1:13" ht="46.5" customHeight="1">
      <c r="A44" s="36"/>
      <c r="B44" s="43"/>
      <c r="C44" s="43"/>
      <c r="D44" s="37"/>
      <c r="E44" s="43"/>
      <c r="F44" s="58"/>
      <c r="G44" s="37"/>
      <c r="H44" s="3"/>
      <c r="I44" s="3"/>
      <c r="J44" s="59"/>
      <c r="K44" s="10" t="s">
        <v>94</v>
      </c>
      <c r="L44" s="10" t="s">
        <v>95</v>
      </c>
      <c r="M44" s="7">
        <v>80</v>
      </c>
    </row>
    <row r="45" spans="1:13" ht="46.5" customHeight="1">
      <c r="A45" s="36"/>
      <c r="B45" s="43"/>
      <c r="C45" s="43"/>
      <c r="D45" s="35" t="s">
        <v>92</v>
      </c>
      <c r="E45" s="43"/>
      <c r="F45" s="58"/>
      <c r="G45" s="35" t="s">
        <v>99</v>
      </c>
      <c r="H45" s="3"/>
      <c r="I45" s="3"/>
      <c r="J45" s="57">
        <v>0.317</v>
      </c>
      <c r="K45" s="10" t="s">
        <v>100</v>
      </c>
      <c r="L45" s="10" t="s">
        <v>101</v>
      </c>
      <c r="M45" s="7">
        <v>90</v>
      </c>
    </row>
    <row r="46" spans="1:13" ht="49.5" customHeight="1">
      <c r="A46" s="37"/>
      <c r="B46" s="43"/>
      <c r="C46" s="43"/>
      <c r="D46" s="37"/>
      <c r="E46" s="43"/>
      <c r="F46" s="59"/>
      <c r="G46" s="37"/>
      <c r="H46" s="3">
        <v>0</v>
      </c>
      <c r="I46" s="3">
        <v>1.7809999999999999</v>
      </c>
      <c r="J46" s="59"/>
      <c r="K46" s="44" t="s">
        <v>102</v>
      </c>
      <c r="L46" s="44"/>
      <c r="M46" s="14">
        <f>M42+M43+M44+M45</f>
        <v>330</v>
      </c>
    </row>
    <row r="47" spans="1:13" ht="48" customHeight="1">
      <c r="A47" s="43">
        <v>9</v>
      </c>
      <c r="B47" s="39" t="s">
        <v>0</v>
      </c>
      <c r="C47" s="39" t="s">
        <v>113</v>
      </c>
      <c r="D47" s="39" t="s">
        <v>114</v>
      </c>
      <c r="E47" s="39" t="s">
        <v>115</v>
      </c>
      <c r="F47" s="38">
        <v>0.89600000000000002</v>
      </c>
      <c r="G47" s="39" t="s">
        <v>115</v>
      </c>
      <c r="H47" s="3">
        <v>8.3810000000000002</v>
      </c>
      <c r="I47" s="3">
        <v>9.7959999999999994</v>
      </c>
      <c r="J47" s="38">
        <v>0.89600000000000002</v>
      </c>
      <c r="K47" s="9" t="s">
        <v>9</v>
      </c>
      <c r="L47" s="9" t="s">
        <v>10</v>
      </c>
      <c r="M47" s="9" t="s">
        <v>11</v>
      </c>
    </row>
    <row r="48" spans="1:13" ht="41.25" customHeight="1">
      <c r="A48" s="43"/>
      <c r="B48" s="39"/>
      <c r="C48" s="39"/>
      <c r="D48" s="39"/>
      <c r="E48" s="39"/>
      <c r="F48" s="38"/>
      <c r="G48" s="39"/>
      <c r="H48" s="18"/>
      <c r="I48" s="18"/>
      <c r="J48" s="38"/>
      <c r="K48" s="10" t="s">
        <v>116</v>
      </c>
      <c r="L48" s="10" t="s">
        <v>117</v>
      </c>
      <c r="M48" s="7">
        <v>205</v>
      </c>
    </row>
    <row r="49" spans="1:13" ht="41.25" customHeight="1">
      <c r="A49" s="43"/>
      <c r="B49" s="39"/>
      <c r="C49" s="39"/>
      <c r="D49" s="39"/>
      <c r="E49" s="39"/>
      <c r="F49" s="38"/>
      <c r="G49" s="39"/>
      <c r="H49" s="18"/>
      <c r="I49" s="18"/>
      <c r="J49" s="38"/>
      <c r="K49" s="10" t="s">
        <v>118</v>
      </c>
      <c r="L49" s="10" t="s">
        <v>119</v>
      </c>
      <c r="M49" s="7">
        <v>35</v>
      </c>
    </row>
    <row r="50" spans="1:13" ht="41.25" customHeight="1">
      <c r="A50" s="43"/>
      <c r="B50" s="39"/>
      <c r="C50" s="39"/>
      <c r="D50" s="39"/>
      <c r="E50" s="39"/>
      <c r="F50" s="38"/>
      <c r="G50" s="39"/>
      <c r="H50" s="18"/>
      <c r="I50" s="18"/>
      <c r="J50" s="38"/>
      <c r="K50" s="10" t="s">
        <v>120</v>
      </c>
      <c r="L50" s="10" t="s">
        <v>121</v>
      </c>
      <c r="M50" s="7">
        <v>115</v>
      </c>
    </row>
    <row r="51" spans="1:13" ht="41.25" customHeight="1">
      <c r="A51" s="43"/>
      <c r="B51" s="39"/>
      <c r="C51" s="39"/>
      <c r="D51" s="39"/>
      <c r="E51" s="39"/>
      <c r="F51" s="38"/>
      <c r="G51" s="39"/>
      <c r="H51" s="18"/>
      <c r="I51" s="18"/>
      <c r="J51" s="38"/>
      <c r="K51" s="10" t="s">
        <v>122</v>
      </c>
      <c r="L51" s="10" t="s">
        <v>123</v>
      </c>
      <c r="M51" s="7">
        <v>120</v>
      </c>
    </row>
    <row r="52" spans="1:13" ht="50.25" customHeight="1">
      <c r="A52" s="64"/>
      <c r="B52" s="65"/>
      <c r="C52" s="65"/>
      <c r="D52" s="65"/>
      <c r="E52" s="65"/>
      <c r="F52" s="65"/>
      <c r="G52" s="65"/>
      <c r="H52" s="65"/>
      <c r="I52" s="65"/>
      <c r="J52" s="66"/>
      <c r="K52" s="44" t="s">
        <v>124</v>
      </c>
      <c r="L52" s="44"/>
      <c r="M52" s="14">
        <f>M48+M49+M50+M51</f>
        <v>475</v>
      </c>
    </row>
    <row r="53" spans="1:13" ht="53.25" customHeight="1">
      <c r="A53" s="73"/>
      <c r="B53" s="74"/>
      <c r="C53" s="74"/>
      <c r="D53" s="74"/>
      <c r="E53" s="74"/>
      <c r="F53" s="74"/>
      <c r="G53" s="74"/>
      <c r="H53" s="74"/>
      <c r="I53" s="74"/>
      <c r="J53" s="75"/>
      <c r="K53" s="9" t="s">
        <v>9</v>
      </c>
      <c r="L53" s="9" t="s">
        <v>10</v>
      </c>
      <c r="M53" s="9" t="s">
        <v>11</v>
      </c>
    </row>
    <row r="54" spans="1:13" ht="45.75" customHeight="1">
      <c r="A54" s="35">
        <v>10</v>
      </c>
      <c r="B54" s="35" t="s">
        <v>0</v>
      </c>
      <c r="C54" s="35" t="s">
        <v>125</v>
      </c>
      <c r="D54" s="35" t="s">
        <v>126</v>
      </c>
      <c r="E54" s="35" t="s">
        <v>134</v>
      </c>
      <c r="F54" s="57">
        <v>4.1360000000000001</v>
      </c>
      <c r="G54" s="35" t="s">
        <v>128</v>
      </c>
      <c r="H54" s="3">
        <v>0</v>
      </c>
      <c r="I54" s="3">
        <v>4.3650000000000002</v>
      </c>
      <c r="J54" s="57">
        <v>2.2719999999999998</v>
      </c>
      <c r="K54" s="10" t="s">
        <v>130</v>
      </c>
      <c r="L54" s="10" t="s">
        <v>129</v>
      </c>
      <c r="M54" s="7">
        <v>60</v>
      </c>
    </row>
    <row r="55" spans="1:13" ht="47.25" customHeight="1">
      <c r="A55" s="36"/>
      <c r="B55" s="36"/>
      <c r="C55" s="36"/>
      <c r="D55" s="37"/>
      <c r="E55" s="36"/>
      <c r="F55" s="58"/>
      <c r="G55" s="37"/>
      <c r="H55" s="3"/>
      <c r="I55" s="3"/>
      <c r="J55" s="59"/>
      <c r="K55" s="10" t="s">
        <v>131</v>
      </c>
      <c r="L55" s="10" t="s">
        <v>132</v>
      </c>
      <c r="M55" s="7">
        <v>760</v>
      </c>
    </row>
    <row r="56" spans="1:13" ht="47.25" customHeight="1">
      <c r="A56" s="36"/>
      <c r="B56" s="36"/>
      <c r="C56" s="36"/>
      <c r="D56" s="35" t="s">
        <v>127</v>
      </c>
      <c r="E56" s="36"/>
      <c r="F56" s="58"/>
      <c r="G56" s="35" t="s">
        <v>135</v>
      </c>
      <c r="H56" s="3"/>
      <c r="I56" s="3"/>
      <c r="J56" s="57">
        <v>1.8640000000000001</v>
      </c>
      <c r="K56" s="10" t="s">
        <v>137</v>
      </c>
      <c r="L56" s="10" t="s">
        <v>133</v>
      </c>
      <c r="M56" s="7">
        <v>30</v>
      </c>
    </row>
    <row r="57" spans="1:13" ht="54.75" customHeight="1">
      <c r="A57" s="36"/>
      <c r="B57" s="36"/>
      <c r="C57" s="36"/>
      <c r="D57" s="37"/>
      <c r="E57" s="36"/>
      <c r="F57" s="58"/>
      <c r="G57" s="36"/>
      <c r="H57" s="16"/>
      <c r="I57" s="16"/>
      <c r="J57" s="58"/>
      <c r="K57" s="44" t="s">
        <v>136</v>
      </c>
      <c r="L57" s="44"/>
      <c r="M57" s="14">
        <f>M54+M55+M56</f>
        <v>850</v>
      </c>
    </row>
    <row r="58" spans="1:13" ht="52.5" customHeight="1">
      <c r="A58" s="76"/>
      <c r="B58" s="77"/>
      <c r="C58" s="77"/>
      <c r="D58" s="77"/>
      <c r="E58" s="77"/>
      <c r="F58" s="77"/>
      <c r="G58" s="77"/>
      <c r="H58" s="77"/>
      <c r="I58" s="77"/>
      <c r="J58" s="78"/>
      <c r="K58" s="9" t="s">
        <v>9</v>
      </c>
      <c r="L58" s="9" t="s">
        <v>10</v>
      </c>
      <c r="M58" s="9" t="s">
        <v>11</v>
      </c>
    </row>
    <row r="59" spans="1:13" ht="53.25" customHeight="1">
      <c r="A59" s="22">
        <v>11</v>
      </c>
      <c r="B59" s="2" t="s">
        <v>0</v>
      </c>
      <c r="C59" s="2" t="s">
        <v>138</v>
      </c>
      <c r="D59" s="2" t="s">
        <v>139</v>
      </c>
      <c r="E59" s="2" t="s">
        <v>140</v>
      </c>
      <c r="F59" s="3">
        <v>2.9910000000000001</v>
      </c>
      <c r="G59" s="2" t="s">
        <v>141</v>
      </c>
      <c r="H59" s="17"/>
      <c r="I59" s="17"/>
      <c r="J59" s="2">
        <v>1.345</v>
      </c>
      <c r="K59" s="10" t="s">
        <v>173</v>
      </c>
      <c r="L59" s="10" t="s">
        <v>174</v>
      </c>
      <c r="M59" s="7">
        <v>270</v>
      </c>
    </row>
    <row r="60" spans="1:13" ht="53.25" customHeight="1">
      <c r="A60" s="54"/>
      <c r="B60" s="55"/>
      <c r="C60" s="55"/>
      <c r="D60" s="55"/>
      <c r="E60" s="55"/>
      <c r="F60" s="55"/>
      <c r="G60" s="55"/>
      <c r="H60" s="55"/>
      <c r="I60" s="55"/>
      <c r="J60" s="56"/>
      <c r="K60" s="44" t="s">
        <v>175</v>
      </c>
      <c r="L60" s="44"/>
      <c r="M60" s="14">
        <v>270</v>
      </c>
    </row>
    <row r="61" spans="1:13" ht="48.75" customHeight="1">
      <c r="A61" s="54"/>
      <c r="B61" s="55"/>
      <c r="C61" s="55"/>
      <c r="D61" s="55"/>
      <c r="E61" s="55"/>
      <c r="F61" s="55"/>
      <c r="G61" s="55"/>
      <c r="H61" s="55"/>
      <c r="I61" s="55"/>
      <c r="J61" s="56"/>
      <c r="K61" s="9" t="s">
        <v>9</v>
      </c>
      <c r="L61" s="9" t="s">
        <v>10</v>
      </c>
      <c r="M61" s="9" t="s">
        <v>11</v>
      </c>
    </row>
    <row r="62" spans="1:13" ht="49.5" customHeight="1">
      <c r="A62" s="35">
        <v>12</v>
      </c>
      <c r="B62" s="70" t="s">
        <v>0</v>
      </c>
      <c r="C62" s="70" t="s">
        <v>142</v>
      </c>
      <c r="D62" s="70" t="s">
        <v>143</v>
      </c>
      <c r="E62" s="70" t="s">
        <v>144</v>
      </c>
      <c r="F62" s="61">
        <v>1.4</v>
      </c>
      <c r="G62" s="70" t="s">
        <v>144</v>
      </c>
      <c r="H62" s="19"/>
      <c r="I62" s="19"/>
      <c r="J62" s="61">
        <v>1.4</v>
      </c>
      <c r="K62" s="10" t="s">
        <v>145</v>
      </c>
      <c r="L62" s="10" t="s">
        <v>146</v>
      </c>
      <c r="M62" s="7">
        <v>26</v>
      </c>
    </row>
    <row r="63" spans="1:13" ht="52.5" customHeight="1">
      <c r="A63" s="37"/>
      <c r="B63" s="72"/>
      <c r="C63" s="72"/>
      <c r="D63" s="72"/>
      <c r="E63" s="72"/>
      <c r="F63" s="63"/>
      <c r="G63" s="72"/>
      <c r="H63" s="21"/>
      <c r="I63" s="21"/>
      <c r="J63" s="63"/>
      <c r="K63" s="10" t="s">
        <v>147</v>
      </c>
      <c r="L63" s="10" t="s">
        <v>148</v>
      </c>
      <c r="M63" s="7">
        <v>110</v>
      </c>
    </row>
    <row r="64" spans="1:13" ht="51" customHeight="1">
      <c r="A64" s="40"/>
      <c r="B64" s="41"/>
      <c r="C64" s="41"/>
      <c r="D64" s="41"/>
      <c r="E64" s="41"/>
      <c r="F64" s="41"/>
      <c r="G64" s="41"/>
      <c r="H64" s="41"/>
      <c r="I64" s="41"/>
      <c r="J64" s="42"/>
      <c r="K64" s="44" t="s">
        <v>149</v>
      </c>
      <c r="L64" s="44"/>
      <c r="M64" s="14">
        <f>M62+M63</f>
        <v>136</v>
      </c>
    </row>
    <row r="65" spans="1:13" ht="51" customHeight="1">
      <c r="A65" s="73"/>
      <c r="B65" s="74"/>
      <c r="C65" s="74"/>
      <c r="D65" s="74"/>
      <c r="E65" s="74"/>
      <c r="F65" s="74"/>
      <c r="G65" s="74"/>
      <c r="H65" s="74"/>
      <c r="I65" s="74"/>
      <c r="J65" s="75"/>
      <c r="K65" s="9" t="s">
        <v>9</v>
      </c>
      <c r="L65" s="9" t="s">
        <v>10</v>
      </c>
      <c r="M65" s="9" t="s">
        <v>11</v>
      </c>
    </row>
    <row r="66" spans="1:13" ht="51" customHeight="1">
      <c r="A66" s="43">
        <v>13</v>
      </c>
      <c r="B66" s="39" t="s">
        <v>0</v>
      </c>
      <c r="C66" s="39" t="s">
        <v>150</v>
      </c>
      <c r="D66" s="39" t="s">
        <v>151</v>
      </c>
      <c r="E66" s="39" t="s">
        <v>154</v>
      </c>
      <c r="F66" s="79">
        <v>0.33</v>
      </c>
      <c r="G66" s="80" t="str">
        <f>E66</f>
        <v>0+000÷0+330</v>
      </c>
      <c r="H66" s="5">
        <v>0</v>
      </c>
      <c r="I66" s="5">
        <v>7.5609999999999999</v>
      </c>
      <c r="J66" s="79">
        <v>0.33</v>
      </c>
      <c r="K66" s="10" t="s">
        <v>152</v>
      </c>
      <c r="L66" s="10" t="s">
        <v>153</v>
      </c>
      <c r="M66" s="7">
        <v>250</v>
      </c>
    </row>
    <row r="67" spans="1:13" ht="48" customHeight="1">
      <c r="A67" s="43"/>
      <c r="B67" s="39"/>
      <c r="C67" s="39"/>
      <c r="D67" s="39"/>
      <c r="E67" s="39"/>
      <c r="F67" s="79"/>
      <c r="G67" s="80"/>
      <c r="H67" s="5"/>
      <c r="I67" s="5"/>
      <c r="J67" s="79"/>
      <c r="K67" s="10" t="s">
        <v>155</v>
      </c>
      <c r="L67" s="10" t="s">
        <v>156</v>
      </c>
      <c r="M67" s="7">
        <v>287</v>
      </c>
    </row>
    <row r="68" spans="1:13" ht="52.5" customHeight="1">
      <c r="A68" s="64"/>
      <c r="B68" s="65"/>
      <c r="C68" s="65"/>
      <c r="D68" s="65"/>
      <c r="E68" s="65"/>
      <c r="F68" s="65"/>
      <c r="G68" s="65"/>
      <c r="H68" s="65"/>
      <c r="I68" s="65"/>
      <c r="J68" s="66"/>
      <c r="K68" s="44" t="s">
        <v>157</v>
      </c>
      <c r="L68" s="44"/>
      <c r="M68" s="14">
        <f>M66+M67</f>
        <v>537</v>
      </c>
    </row>
    <row r="69" spans="1:13" ht="48" customHeight="1">
      <c r="A69" s="73"/>
      <c r="B69" s="74"/>
      <c r="C69" s="74"/>
      <c r="D69" s="74"/>
      <c r="E69" s="74"/>
      <c r="F69" s="74"/>
      <c r="G69" s="74"/>
      <c r="H69" s="74"/>
      <c r="I69" s="74"/>
      <c r="J69" s="75"/>
      <c r="K69" s="9" t="s">
        <v>9</v>
      </c>
      <c r="L69" s="9" t="s">
        <v>10</v>
      </c>
      <c r="M69" s="9" t="s">
        <v>11</v>
      </c>
    </row>
    <row r="70" spans="1:13" ht="49.5" customHeight="1">
      <c r="A70" s="43">
        <v>14</v>
      </c>
      <c r="B70" s="70" t="s">
        <v>0</v>
      </c>
      <c r="C70" s="70" t="s">
        <v>158</v>
      </c>
      <c r="D70" s="70" t="s">
        <v>159</v>
      </c>
      <c r="E70" s="70" t="s">
        <v>160</v>
      </c>
      <c r="F70" s="79">
        <v>2.2370000000000001</v>
      </c>
      <c r="G70" s="80" t="str">
        <f>E70</f>
        <v>0+000÷2+237</v>
      </c>
      <c r="H70" s="5">
        <v>0</v>
      </c>
      <c r="I70" s="5">
        <v>7.5609999999999999</v>
      </c>
      <c r="J70" s="79">
        <v>2.2370000000000001</v>
      </c>
      <c r="K70" s="10" t="s">
        <v>161</v>
      </c>
      <c r="L70" s="10" t="s">
        <v>162</v>
      </c>
      <c r="M70" s="7">
        <v>55</v>
      </c>
    </row>
    <row r="71" spans="1:13" ht="45.75" customHeight="1">
      <c r="A71" s="43"/>
      <c r="B71" s="72"/>
      <c r="C71" s="72"/>
      <c r="D71" s="72"/>
      <c r="E71" s="72"/>
      <c r="F71" s="79"/>
      <c r="G71" s="80"/>
      <c r="H71" s="5"/>
      <c r="I71" s="5"/>
      <c r="J71" s="79"/>
      <c r="K71" s="10" t="s">
        <v>163</v>
      </c>
      <c r="L71" s="10" t="s">
        <v>164</v>
      </c>
      <c r="M71" s="7">
        <v>15</v>
      </c>
    </row>
    <row r="72" spans="1:13" ht="52.5" customHeight="1">
      <c r="A72" s="73"/>
      <c r="B72" s="74"/>
      <c r="C72" s="74"/>
      <c r="D72" s="74"/>
      <c r="E72" s="74"/>
      <c r="F72" s="74"/>
      <c r="G72" s="74"/>
      <c r="H72" s="74"/>
      <c r="I72" s="74"/>
      <c r="J72" s="75"/>
      <c r="K72" s="44" t="s">
        <v>165</v>
      </c>
      <c r="L72" s="44"/>
      <c r="M72" s="14">
        <f>M70+M71</f>
        <v>70</v>
      </c>
    </row>
    <row r="73" spans="1:13" ht="57.75" customHeight="1">
      <c r="A73" s="2">
        <v>15</v>
      </c>
      <c r="B73" s="1" t="s">
        <v>0</v>
      </c>
      <c r="C73" s="1" t="s">
        <v>166</v>
      </c>
      <c r="D73" s="1" t="s">
        <v>167</v>
      </c>
      <c r="E73" s="23" t="s">
        <v>172</v>
      </c>
      <c r="F73" s="5">
        <v>0.63100000000000001</v>
      </c>
      <c r="G73" s="4" t="str">
        <f>E73</f>
        <v>0+000÷0+631</v>
      </c>
      <c r="H73" s="5">
        <v>0</v>
      </c>
      <c r="I73" s="5">
        <v>7.5609999999999999</v>
      </c>
      <c r="J73" s="5">
        <v>0.63100000000000001</v>
      </c>
      <c r="K73" s="10" t="s">
        <v>168</v>
      </c>
      <c r="L73" s="10" t="s">
        <v>169</v>
      </c>
      <c r="M73" s="7">
        <v>175</v>
      </c>
    </row>
    <row r="74" spans="1:13" ht="51.75" customHeight="1">
      <c r="A74" s="54"/>
      <c r="B74" s="55"/>
      <c r="C74" s="55"/>
      <c r="D74" s="55"/>
      <c r="E74" s="55"/>
      <c r="F74" s="55"/>
      <c r="G74" s="55"/>
      <c r="H74" s="55"/>
      <c r="I74" s="55"/>
      <c r="J74" s="56"/>
      <c r="K74" s="44" t="s">
        <v>170</v>
      </c>
      <c r="L74" s="44"/>
      <c r="M74" s="14">
        <v>175</v>
      </c>
    </row>
    <row r="75" spans="1:13" ht="40.5" customHeight="1">
      <c r="A75" s="82" t="s">
        <v>178</v>
      </c>
      <c r="B75" s="83"/>
      <c r="C75" s="83"/>
      <c r="D75" s="83"/>
      <c r="E75" s="83"/>
      <c r="F75" s="83"/>
      <c r="G75" s="83"/>
      <c r="H75" s="83"/>
      <c r="I75" s="83"/>
      <c r="J75" s="84"/>
      <c r="K75" s="45" t="s">
        <v>13</v>
      </c>
      <c r="L75" s="46"/>
      <c r="M75" s="24">
        <f>M6+M10+M15+M19+M27+M35+M40+M46+M52+M57+M64+M68+M72+M74+M60</f>
        <v>6280</v>
      </c>
    </row>
    <row r="76" spans="1:13" ht="15.75" customHeight="1">
      <c r="B76" s="25" t="s">
        <v>176</v>
      </c>
    </row>
  </sheetData>
  <mergeCells count="128">
    <mergeCell ref="A2:M2"/>
    <mergeCell ref="A1:M1"/>
    <mergeCell ref="A75:J75"/>
    <mergeCell ref="K60:L60"/>
    <mergeCell ref="A60:J60"/>
    <mergeCell ref="J62:J63"/>
    <mergeCell ref="G62:G63"/>
    <mergeCell ref="F62:F63"/>
    <mergeCell ref="E62:E63"/>
    <mergeCell ref="D62:D63"/>
    <mergeCell ref="C62:C63"/>
    <mergeCell ref="B62:B63"/>
    <mergeCell ref="A62:A63"/>
    <mergeCell ref="A64:J64"/>
    <mergeCell ref="A65:J65"/>
    <mergeCell ref="A66:A67"/>
    <mergeCell ref="B66:B67"/>
    <mergeCell ref="C66:C67"/>
    <mergeCell ref="D66:D67"/>
    <mergeCell ref="E66:E67"/>
    <mergeCell ref="F66:F67"/>
    <mergeCell ref="G66:G67"/>
    <mergeCell ref="J66:J67"/>
    <mergeCell ref="K74:L74"/>
    <mergeCell ref="A74:J74"/>
    <mergeCell ref="A58:J58"/>
    <mergeCell ref="D56:D57"/>
    <mergeCell ref="A61:J61"/>
    <mergeCell ref="K57:L57"/>
    <mergeCell ref="J56:J57"/>
    <mergeCell ref="G56:G57"/>
    <mergeCell ref="F54:F57"/>
    <mergeCell ref="E54:E57"/>
    <mergeCell ref="A68:J69"/>
    <mergeCell ref="F70:F71"/>
    <mergeCell ref="G70:G71"/>
    <mergeCell ref="J70:J71"/>
    <mergeCell ref="A72:J72"/>
    <mergeCell ref="K72:L72"/>
    <mergeCell ref="B70:B71"/>
    <mergeCell ref="C70:C71"/>
    <mergeCell ref="D70:D71"/>
    <mergeCell ref="E70:E71"/>
    <mergeCell ref="A70:A71"/>
    <mergeCell ref="C47:C51"/>
    <mergeCell ref="B47:B51"/>
    <mergeCell ref="A47:A51"/>
    <mergeCell ref="A52:J53"/>
    <mergeCell ref="J54:J55"/>
    <mergeCell ref="G54:G55"/>
    <mergeCell ref="D54:D55"/>
    <mergeCell ref="A54:A57"/>
    <mergeCell ref="D47:D51"/>
    <mergeCell ref="E47:E51"/>
    <mergeCell ref="F47:F51"/>
    <mergeCell ref="G47:G51"/>
    <mergeCell ref="J47:J51"/>
    <mergeCell ref="B54:B57"/>
    <mergeCell ref="C54:C57"/>
    <mergeCell ref="K46:L46"/>
    <mergeCell ref="A35:J36"/>
    <mergeCell ref="J37:J39"/>
    <mergeCell ref="G37:G39"/>
    <mergeCell ref="E37:E39"/>
    <mergeCell ref="D37:D39"/>
    <mergeCell ref="C37:C39"/>
    <mergeCell ref="B37:B39"/>
    <mergeCell ref="A37:A39"/>
    <mergeCell ref="K40:L40"/>
    <mergeCell ref="A40:J41"/>
    <mergeCell ref="F29:F34"/>
    <mergeCell ref="G30:G34"/>
    <mergeCell ref="J30:J34"/>
    <mergeCell ref="B42:B46"/>
    <mergeCell ref="C42:C46"/>
    <mergeCell ref="E42:E46"/>
    <mergeCell ref="A42:A46"/>
    <mergeCell ref="F37:F39"/>
    <mergeCell ref="G42:G44"/>
    <mergeCell ref="J42:J44"/>
    <mergeCell ref="F42:F46"/>
    <mergeCell ref="D42:D44"/>
    <mergeCell ref="D45:D46"/>
    <mergeCell ref="G45:G46"/>
    <mergeCell ref="D30:D34"/>
    <mergeCell ref="C29:C34"/>
    <mergeCell ref="B29:B34"/>
    <mergeCell ref="A29:A34"/>
    <mergeCell ref="E29:E34"/>
    <mergeCell ref="J45:J46"/>
    <mergeCell ref="K27:L27"/>
    <mergeCell ref="K75:L75"/>
    <mergeCell ref="K68:L68"/>
    <mergeCell ref="K52:L52"/>
    <mergeCell ref="K35:L35"/>
    <mergeCell ref="A27:J28"/>
    <mergeCell ref="K19:L19"/>
    <mergeCell ref="K64:L64"/>
    <mergeCell ref="A3:J3"/>
    <mergeCell ref="K3:M3"/>
    <mergeCell ref="K6:L6"/>
    <mergeCell ref="A6:J6"/>
    <mergeCell ref="K23:L23"/>
    <mergeCell ref="G23:J23"/>
    <mergeCell ref="D24:D26"/>
    <mergeCell ref="E20:E26"/>
    <mergeCell ref="F20:F26"/>
    <mergeCell ref="G24:G26"/>
    <mergeCell ref="J24:J26"/>
    <mergeCell ref="K10:L10"/>
    <mergeCell ref="A8:J10"/>
    <mergeCell ref="G20:G22"/>
    <mergeCell ref="J20:J22"/>
    <mergeCell ref="K15:L15"/>
    <mergeCell ref="A12:J15"/>
    <mergeCell ref="B20:B26"/>
    <mergeCell ref="C20:C26"/>
    <mergeCell ref="A20:A26"/>
    <mergeCell ref="F16:F18"/>
    <mergeCell ref="G16:G18"/>
    <mergeCell ref="J16:J18"/>
    <mergeCell ref="A19:J19"/>
    <mergeCell ref="D20:D22"/>
    <mergeCell ref="A16:A18"/>
    <mergeCell ref="B16:B18"/>
    <mergeCell ref="C16:C18"/>
    <mergeCell ref="D16:D18"/>
    <mergeCell ref="E16:E18"/>
  </mergeCells>
  <pageMargins left="0.25" right="0.25" top="0.75" bottom="0.75" header="0.3" footer="0.3"/>
  <pageSetup paperSize="9" scale="70" fitToHeight="0" orientation="portrait" r:id="rId1"/>
  <rowBreaks count="3" manualBreakCount="3">
    <brk id="19" max="12" man="1"/>
    <brk id="40" max="12" man="1"/>
    <brk id="60" max="12" man="1"/>
  </rowBreaks>
  <colBreaks count="1" manualBreakCount="1">
    <brk id="12" min="1" max="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PZD Żywiec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Szymon</dc:creator>
  <cp:lastModifiedBy>PZD</cp:lastModifiedBy>
  <cp:lastPrinted>2022-10-07T11:17:59Z</cp:lastPrinted>
  <dcterms:created xsi:type="dcterms:W3CDTF">2020-11-26T11:10:04Z</dcterms:created>
  <dcterms:modified xsi:type="dcterms:W3CDTF">2022-10-07T12:01:06Z</dcterms:modified>
</cp:coreProperties>
</file>